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0" windowHeight="0" tabRatio="600" firstSheet="0" activeTab="0" autoFilterDateGrouping="1"/>
  </bookViews>
  <sheets>
    <sheet name="🏠 Inicio" sheetId="1" state="visible" r:id="rId1"/>
    <sheet name="💰 Ingresos" sheetId="2" state="visible" r:id="rId2"/>
    <sheet name="📉 Gastos" sheetId="3" state="visible" r:id="rId3"/>
    <sheet name="📊 Análisi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"/>
    <numFmt numFmtId="167" formatCode="0.00000000"/>
  </numFmts>
  <fonts count="26">
    <font>
      <name val="Calibri"/>
      <family val="2"/>
      <color theme="1"/>
      <sz val="11"/>
      <scheme val="minor"/>
    </font>
    <font>
      <name val="Arial"/>
      <b val="1"/>
      <color rgb="FF00B894"/>
      <sz val="22"/>
    </font>
    <font>
      <name val="Arial"/>
      <i val="1"/>
      <color rgb="FFFFFFFF"/>
      <sz val="13"/>
    </font>
    <font>
      <name val="Arial"/>
      <b val="1"/>
      <color rgb="FFB2F0E8"/>
      <sz val="11"/>
    </font>
    <font>
      <name val="Arial"/>
      <color rgb="FFFFC80A"/>
      <sz val="12"/>
    </font>
    <font>
      <name val="Arial"/>
      <b val="1"/>
      <color rgb="FFFF6B2B"/>
      <sz val="13"/>
    </font>
    <font>
      <name val="Arial"/>
      <b val="1"/>
      <color rgb="FFFFC80A"/>
      <sz val="11"/>
    </font>
    <font>
      <name val="Arial"/>
      <color rgb="FFFFFFFF"/>
      <sz val="10"/>
    </font>
    <font>
      <name val="Arial"/>
      <b val="1"/>
      <i val="1"/>
      <color rgb="FF00B894"/>
      <sz val="10"/>
    </font>
    <font>
      <name val="Arial"/>
      <b val="1"/>
      <color rgb="FFFFFFFF"/>
      <sz val="14"/>
    </font>
    <font>
      <name val="Arial"/>
      <i val="1"/>
      <color rgb="FF636E72"/>
      <sz val="10"/>
    </font>
    <font>
      <name val="Arial"/>
      <b val="1"/>
      <color rgb="FFFFFFFF"/>
      <sz val="12"/>
    </font>
    <font>
      <name val="Arial"/>
      <b val="1"/>
      <color rgb="FFFFFFFF"/>
      <sz val="11"/>
    </font>
    <font>
      <name val="Arial"/>
      <color rgb="FF000000"/>
      <sz val="10"/>
    </font>
    <font>
      <name val="Arial"/>
      <color rgb="FF0000FF"/>
      <sz val="11"/>
    </font>
    <font>
      <name val="Arial"/>
      <color rgb="FF000000"/>
      <sz val="11"/>
    </font>
    <font>
      <name val="Arial"/>
      <b val="1"/>
      <color rgb="FFFFFFFF"/>
      <sz val="10"/>
    </font>
    <font>
      <name val="Arial"/>
      <b val="1"/>
      <color rgb="FF000000"/>
      <sz val="12"/>
    </font>
    <font>
      <name val="Arial"/>
      <b val="1"/>
      <color rgb="FF000000"/>
      <sz val="10"/>
    </font>
    <font>
      <name val="Arial"/>
      <b val="1"/>
      <color rgb="FF00B894"/>
      <sz val="11"/>
    </font>
    <font>
      <name val="Arial"/>
      <b val="1"/>
      <color rgb="FF833400"/>
      <sz val="10"/>
    </font>
    <font>
      <name val="Arial"/>
      <b val="1"/>
      <color rgb="FF833400"/>
      <sz val="11"/>
    </font>
    <font>
      <name val="Arial"/>
      <b val="1"/>
      <color rgb="FFFFC80A"/>
      <sz val="12"/>
    </font>
    <font>
      <name val="Arial"/>
      <b val="1"/>
      <color rgb="FF0000FF"/>
      <sz val="11"/>
    </font>
    <font>
      <name val="Arial"/>
      <b val="1"/>
      <color rgb="FFF39C12"/>
      <sz val="11"/>
    </font>
    <font>
      <name val="Arial"/>
      <color rgb="FF636E72"/>
      <sz val="10"/>
    </font>
  </fonts>
  <fills count="23">
    <fill>
      <patternFill/>
    </fill>
    <fill>
      <patternFill patternType="gray125"/>
    </fill>
    <fill>
      <patternFill patternType="solid">
        <fgColor rgb="FF1A1A2E"/>
        <bgColor rgb="FF1A1A2E"/>
      </patternFill>
    </fill>
    <fill>
      <patternFill patternType="solid">
        <fgColor rgb="FF2D3436"/>
        <bgColor rgb="FF2D3436"/>
      </patternFill>
    </fill>
    <fill>
      <patternFill patternType="solid">
        <fgColor rgb="FF1E272E"/>
        <bgColor rgb="FF1E272E"/>
      </patternFill>
    </fill>
    <fill>
      <patternFill patternType="solid">
        <fgColor rgb="FF00B894"/>
        <bgColor rgb="FF00B894"/>
      </patternFill>
    </fill>
    <fill>
      <patternFill patternType="solid">
        <fgColor rgb="FF0F3460"/>
        <bgColor rgb="FF0F3460"/>
      </patternFill>
    </fill>
    <fill>
      <patternFill patternType="solid">
        <fgColor rgb="FFF8F9FA"/>
        <bgColor rgb="FFF8F9FA"/>
      </patternFill>
    </fill>
    <fill>
      <patternFill patternType="solid">
        <fgColor rgb="FFFFEAA7"/>
        <bgColor rgb="FFFFEAA7"/>
      </patternFill>
    </fill>
    <fill>
      <patternFill patternType="solid">
        <fgColor rgb="FFFFFFFF"/>
        <bgColor rgb="FFFFFFFF"/>
      </patternFill>
    </fill>
    <fill>
      <patternFill patternType="solid">
        <fgColor rgb="FFB2F0E8"/>
        <bgColor rgb="FFB2F0E8"/>
      </patternFill>
    </fill>
    <fill>
      <patternFill patternType="solid">
        <fgColor rgb="FF0984E3"/>
        <bgColor rgb="FF0984E3"/>
      </patternFill>
    </fill>
    <fill>
      <patternFill patternType="solid">
        <fgColor rgb="FFD6EAF8"/>
        <bgColor rgb="FFD6EAF8"/>
      </patternFill>
    </fill>
    <fill>
      <patternFill patternType="solid">
        <fgColor rgb="FFD63031"/>
        <bgColor rgb="FFD63031"/>
      </patternFill>
    </fill>
    <fill>
      <patternFill patternType="solid">
        <fgColor rgb="FFDFE6E9"/>
        <bgColor rgb="FFDFE6E9"/>
      </patternFill>
    </fill>
    <fill>
      <patternFill patternType="solid">
        <fgColor rgb="FFFF6B2B"/>
        <bgColor rgb="FFFF6B2B"/>
      </patternFill>
    </fill>
    <fill>
      <patternFill patternType="solid">
        <fgColor rgb="FFFFC8C6"/>
        <bgColor rgb="FFFFC8C6"/>
      </patternFill>
    </fill>
    <fill>
      <patternFill patternType="solid">
        <fgColor rgb="FFFFD8C0"/>
        <bgColor rgb="FFFFD8C0"/>
      </patternFill>
    </fill>
    <fill>
      <patternFill patternType="solid">
        <fgColor rgb="FF1A1A2E"/>
      </patternFill>
    </fill>
    <fill>
      <patternFill patternType="solid">
        <fgColor rgb="FF0F3460"/>
      </patternFill>
    </fill>
    <fill>
      <patternFill patternType="solid">
        <fgColor rgb="FFFFEAA7"/>
      </patternFill>
    </fill>
    <fill>
      <patternFill patternType="solid">
        <fgColor rgb="FFF8F9FA"/>
      </patternFill>
    </fill>
    <fill>
      <patternFill patternType="solid">
        <fgColor rgb="FF00B894"/>
      </patternFill>
    </fill>
  </fills>
  <borders count="10">
    <border/>
    <border>
      <left style="thin">
        <color rgb="FFB2BEC3"/>
      </left>
      <right style="thin">
        <color rgb="FFB2BEC3"/>
      </right>
      <top style="thin">
        <color rgb="FFB2BEC3"/>
      </top>
      <bottom style="thin">
        <color rgb="FFB2BEC3"/>
      </bottom>
    </border>
    <border>
      <left style="medium">
        <color rgb="FF636E72"/>
      </left>
      <right style="medium">
        <color rgb="FF636E72"/>
      </right>
      <top style="medium">
        <color rgb="FF636E72"/>
      </top>
      <bottom style="medium">
        <color rgb="FF636E72"/>
      </bottom>
    </border>
    <border>
      <top style="thin">
        <color rgb="FFB2BEC3"/>
      </top>
    </border>
    <border>
      <right style="thin">
        <color rgb="FFB2BEC3"/>
      </right>
      <top style="thin">
        <color rgb="FFB2BEC3"/>
      </top>
    </border>
    <border>
      <right style="thin">
        <color rgb="FFB2BEC3"/>
      </right>
      <top style="thin">
        <color rgb="FFB2BEC3"/>
      </top>
      <bottom style="thin">
        <color rgb="FFB2BEC3"/>
      </bottom>
    </border>
    <border>
      <top style="medium">
        <color rgb="FF636E72"/>
      </top>
    </border>
    <border>
      <right style="medium">
        <color rgb="FF636E72"/>
      </right>
      <top style="medium">
        <color rgb="FF636E72"/>
      </top>
    </border>
    <border>
      <top style="medium">
        <color rgb="FF636E72"/>
      </top>
      <bottom style="medium">
        <color rgb="FF636E72"/>
      </bottom>
    </border>
    <border>
      <right style="medium">
        <color rgb="FF636E72"/>
      </right>
      <top style="medium">
        <color rgb="FF636E72"/>
      </top>
      <bottom style="medium">
        <color rgb="FF636E72"/>
      </bottom>
    </border>
  </borders>
  <cellStyleXfs count="1">
    <xf numFmtId="0" fontId="0" fillId="0" borderId="0"/>
  </cellStyleXfs>
  <cellXfs count="74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/>
    </xf>
    <xf numFmtId="0" fontId="0" fillId="4" borderId="0" pivotButton="0" quotePrefix="0" xfId="0"/>
    <xf numFmtId="0" fontId="5" fillId="4" borderId="0" applyAlignment="1" pivotButton="0" quotePrefix="0" xfId="0">
      <alignment horizontal="left" vertical="center"/>
    </xf>
    <xf numFmtId="0" fontId="6" fillId="4" borderId="0" applyAlignment="1" pivotButton="0" quotePrefix="0" xfId="0">
      <alignment horizontal="left" vertical="center"/>
    </xf>
    <xf numFmtId="0" fontId="7" fillId="4" borderId="0" applyAlignment="1" pivotButton="0" quotePrefix="0" xfId="0">
      <alignment horizontal="left" vertical="center" wrapText="1"/>
    </xf>
    <xf numFmtId="0" fontId="8" fillId="4" borderId="0" applyAlignment="1" pivotButton="0" quotePrefix="0" xfId="0">
      <alignment horizontal="center" vertical="center"/>
    </xf>
    <xf numFmtId="0" fontId="9" fillId="5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center" vertical="center"/>
    </xf>
    <xf numFmtId="0" fontId="11" fillId="5" borderId="2" applyAlignment="1" pivotButton="0" quotePrefix="0" xfId="0">
      <alignment horizontal="center" vertical="center"/>
    </xf>
    <xf numFmtId="0" fontId="12" fillId="6" borderId="1" applyAlignment="1" pivotButton="0" quotePrefix="0" xfId="0">
      <alignment horizontal="center" vertical="center"/>
    </xf>
    <xf numFmtId="0" fontId="13" fillId="7" borderId="1" applyAlignment="1" pivotButton="0" quotePrefix="0" xfId="0">
      <alignment horizontal="left" vertical="center"/>
    </xf>
    <xf numFmtId="164" fontId="14" fillId="8" borderId="1" applyAlignment="1" pivotButton="0" quotePrefix="0" xfId="0">
      <alignment horizontal="right" vertical="center"/>
    </xf>
    <xf numFmtId="164" fontId="15" fillId="7" borderId="1" applyAlignment="1" pivotButton="0" quotePrefix="0" xfId="0">
      <alignment horizontal="right" vertical="center"/>
    </xf>
    <xf numFmtId="0" fontId="13" fillId="9" borderId="1" applyAlignment="1" pivotButton="0" quotePrefix="0" xfId="0">
      <alignment horizontal="left" vertical="center"/>
    </xf>
    <xf numFmtId="164" fontId="15" fillId="9" borderId="1" applyAlignment="1" pivotButton="0" quotePrefix="0" xfId="0">
      <alignment horizontal="right" vertical="center"/>
    </xf>
    <xf numFmtId="0" fontId="16" fillId="5" borderId="1" applyAlignment="1" pivotButton="0" quotePrefix="0" xfId="0">
      <alignment horizontal="right" vertical="center"/>
    </xf>
    <xf numFmtId="164" fontId="15" fillId="10" borderId="1" applyAlignment="1" pivotButton="0" quotePrefix="0" xfId="0">
      <alignment horizontal="right" vertical="center"/>
    </xf>
    <xf numFmtId="0" fontId="11" fillId="11" borderId="2" applyAlignment="1" pivotButton="0" quotePrefix="0" xfId="0">
      <alignment horizontal="center" vertical="center"/>
    </xf>
    <xf numFmtId="0" fontId="16" fillId="11" borderId="1" applyAlignment="1" pivotButton="0" quotePrefix="0" xfId="0">
      <alignment horizontal="right" vertical="center"/>
    </xf>
    <xf numFmtId="164" fontId="15" fillId="12" borderId="1" applyAlignment="1" pivotButton="0" quotePrefix="0" xfId="0">
      <alignment horizontal="right" vertical="center"/>
    </xf>
    <xf numFmtId="0" fontId="11" fillId="2" borderId="2" applyAlignment="1" pivotButton="0" quotePrefix="0" xfId="0">
      <alignment horizontal="right" vertical="center"/>
    </xf>
    <xf numFmtId="164" fontId="17" fillId="10" borderId="1" applyAlignment="1" pivotButton="0" quotePrefix="0" xfId="0">
      <alignment horizontal="right" vertical="center"/>
    </xf>
    <xf numFmtId="0" fontId="9" fillId="13" borderId="0" applyAlignment="1" pivotButton="0" quotePrefix="0" xfId="0">
      <alignment horizontal="center" vertical="center"/>
    </xf>
    <xf numFmtId="0" fontId="11" fillId="13" borderId="2" applyAlignment="1" pivotButton="0" quotePrefix="0" xfId="0">
      <alignment horizontal="center" vertical="center"/>
    </xf>
    <xf numFmtId="0" fontId="16" fillId="13" borderId="1" applyAlignment="1" pivotButton="0" quotePrefix="0" xfId="0">
      <alignment horizontal="right" vertical="center"/>
    </xf>
    <xf numFmtId="164" fontId="15" fillId="14" borderId="1" applyAlignment="1" pivotButton="0" quotePrefix="0" xfId="0">
      <alignment horizontal="right" vertical="center"/>
    </xf>
    <xf numFmtId="0" fontId="11" fillId="15" borderId="2" applyAlignment="1" pivotButton="0" quotePrefix="0" xfId="0">
      <alignment horizontal="center" vertical="center"/>
    </xf>
    <xf numFmtId="0" fontId="16" fillId="15" borderId="1" applyAlignment="1" pivotButton="0" quotePrefix="0" xfId="0">
      <alignment horizontal="right" vertical="center"/>
    </xf>
    <xf numFmtId="164" fontId="17" fillId="16" borderId="1" applyAlignment="1" pivotButton="0" quotePrefix="0" xfId="0">
      <alignment horizontal="right" vertical="center"/>
    </xf>
    <xf numFmtId="164" fontId="15" fillId="16" borderId="1" applyAlignment="1" pivotButton="0" quotePrefix="0" xfId="0">
      <alignment horizontal="right" vertical="center"/>
    </xf>
    <xf numFmtId="0" fontId="9" fillId="6" borderId="0" applyAlignment="1" pivotButton="0" quotePrefix="0" xfId="0">
      <alignment horizontal="center" vertical="center"/>
    </xf>
    <xf numFmtId="0" fontId="11" fillId="6" borderId="2" applyAlignment="1" pivotButton="0" quotePrefix="0" xfId="0">
      <alignment horizontal="center" vertical="center"/>
    </xf>
    <xf numFmtId="0" fontId="12" fillId="2" borderId="1" applyAlignment="1" pivotButton="0" quotePrefix="0" xfId="0">
      <alignment horizontal="center" vertical="center"/>
    </xf>
    <xf numFmtId="0" fontId="18" fillId="10" borderId="1" applyAlignment="1" pivotButton="0" quotePrefix="0" xfId="0">
      <alignment horizontal="left" vertical="center"/>
    </xf>
    <xf numFmtId="164" fontId="19" fillId="10" borderId="1" applyAlignment="1" pivotButton="0" quotePrefix="0" xfId="0">
      <alignment horizontal="right" vertical="center"/>
    </xf>
    <xf numFmtId="165" fontId="15" fillId="9" borderId="1" applyAlignment="1" pivotButton="0" quotePrefix="0" xfId="0">
      <alignment horizontal="right" vertical="center"/>
    </xf>
    <xf numFmtId="0" fontId="20" fillId="17" borderId="1" applyAlignment="1" pivotButton="0" quotePrefix="0" xfId="0">
      <alignment horizontal="left" vertical="center"/>
    </xf>
    <xf numFmtId="164" fontId="21" fillId="17" borderId="1" applyAlignment="1" pivotButton="0" quotePrefix="0" xfId="0">
      <alignment horizontal="right" vertical="center"/>
    </xf>
    <xf numFmtId="0" fontId="22" fillId="2" borderId="2" applyAlignment="1" pivotButton="0" quotePrefix="0" xfId="0">
      <alignment horizontal="center" vertical="center"/>
    </xf>
    <xf numFmtId="0" fontId="18" fillId="8" borderId="1" applyAlignment="1" pivotButton="0" quotePrefix="0" xfId="0">
      <alignment horizontal="left" vertical="center"/>
    </xf>
    <xf numFmtId="166" fontId="23" fillId="8" borderId="1" applyAlignment="1" pivotButton="0" quotePrefix="0" xfId="0">
      <alignment horizontal="right" vertical="center"/>
    </xf>
    <xf numFmtId="0" fontId="0" fillId="8" borderId="0" pivotButton="0" quotePrefix="0" xfId="0"/>
    <xf numFmtId="0" fontId="24" fillId="7" borderId="1" applyAlignment="1" pivotButton="0" quotePrefix="0" xfId="0">
      <alignment horizontal="right" vertical="center"/>
    </xf>
    <xf numFmtId="0" fontId="24" fillId="9" borderId="1" applyAlignment="1" pivotButton="0" quotePrefix="0" xfId="0">
      <alignment horizontal="right" vertical="center"/>
    </xf>
    <xf numFmtId="0" fontId="10" fillId="0" borderId="0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8" pivotButton="0" quotePrefix="0" xfId="0"/>
    <xf numFmtId="0" fontId="0" fillId="0" borderId="9" pivotButton="0" quotePrefix="0" xfId="0"/>
    <xf numFmtId="0" fontId="9" fillId="18" borderId="0" applyAlignment="1" pivotButton="0" quotePrefix="0" xfId="0">
      <alignment horizontal="center" vertical="center"/>
    </xf>
    <xf numFmtId="0" fontId="25" fillId="0" borderId="0" applyAlignment="1" pivotButton="0" quotePrefix="0" xfId="0">
      <alignment horizontal="center" vertical="center"/>
    </xf>
    <xf numFmtId="0" fontId="11" fillId="19" borderId="2" applyAlignment="1" pivotButton="0" quotePrefix="0" xfId="0">
      <alignment horizontal="center" vertical="center"/>
    </xf>
    <xf numFmtId="0" fontId="12" fillId="19" borderId="1" applyAlignment="1" pivotButton="0" quotePrefix="0" xfId="0">
      <alignment horizontal="right" vertical="center"/>
    </xf>
    <xf numFmtId="164" fontId="14" fillId="20" borderId="1" applyAlignment="1" pivotButton="0" quotePrefix="0" xfId="0">
      <alignment horizontal="right" vertical="center"/>
    </xf>
    <xf numFmtId="166" fontId="23" fillId="20" borderId="1" applyAlignment="1" pivotButton="0" quotePrefix="0" xfId="0">
      <alignment horizontal="right" vertical="center"/>
    </xf>
    <xf numFmtId="9" fontId="14" fillId="20" borderId="1" applyAlignment="1" pivotButton="0" quotePrefix="0" xfId="0">
      <alignment horizontal="right" vertical="center"/>
    </xf>
    <xf numFmtId="1" fontId="14" fillId="20" borderId="1" applyAlignment="1" pivotButton="0" quotePrefix="0" xfId="0">
      <alignment horizontal="right" vertical="center"/>
    </xf>
    <xf numFmtId="0" fontId="22" fillId="18" borderId="2" applyAlignment="1" pivotButton="0" quotePrefix="0" xfId="0">
      <alignment horizontal="center" vertical="center"/>
    </xf>
    <xf numFmtId="0" fontId="12" fillId="19" borderId="1" applyAlignment="1" pivotButton="0" quotePrefix="0" xfId="0">
      <alignment horizontal="center" vertical="center"/>
    </xf>
    <xf numFmtId="0" fontId="15" fillId="0" borderId="1" applyAlignment="1" pivotButton="0" quotePrefix="0" xfId="0">
      <alignment horizontal="center" vertical="center"/>
    </xf>
    <xf numFmtId="167" fontId="15" fillId="0" borderId="1" applyAlignment="1" pivotButton="0" quotePrefix="0" xfId="0">
      <alignment horizontal="right" vertical="center"/>
    </xf>
    <xf numFmtId="166" fontId="15" fillId="0" borderId="1" applyAlignment="1" pivotButton="0" quotePrefix="0" xfId="0">
      <alignment horizontal="right" vertical="center"/>
    </xf>
    <xf numFmtId="164" fontId="15" fillId="0" borderId="1" applyAlignment="1" pivotButton="0" quotePrefix="0" xfId="0">
      <alignment horizontal="right" vertical="center"/>
    </xf>
    <xf numFmtId="0" fontId="15" fillId="21" borderId="1" applyAlignment="1" pivotButton="0" quotePrefix="0" xfId="0">
      <alignment horizontal="center" vertical="center"/>
    </xf>
    <xf numFmtId="167" fontId="15" fillId="21" borderId="1" applyAlignment="1" pivotButton="0" quotePrefix="0" xfId="0">
      <alignment horizontal="right" vertical="center"/>
    </xf>
    <xf numFmtId="166" fontId="15" fillId="21" borderId="1" applyAlignment="1" pivotButton="0" quotePrefix="0" xfId="0">
      <alignment horizontal="right" vertical="center"/>
    </xf>
    <xf numFmtId="164" fontId="15" fillId="21" borderId="1" applyAlignment="1" pivotButton="0" quotePrefix="0" xfId="0">
      <alignment horizontal="right" vertical="center"/>
    </xf>
    <xf numFmtId="0" fontId="11" fillId="22" borderId="2" applyAlignment="1" pivotButton="0" quotePrefix="0" xfId="0">
      <alignment horizontal="center" vertical="center"/>
    </xf>
    <xf numFmtId="0" fontId="25" fillId="0" borderId="0" applyAlignment="1" pivotButton="0" quotePrefix="0" xfId="0">
      <alignment horizontal="center" vertical="center" wrapText="1"/>
    </xf>
    <xf numFmtId="0" fontId="19" fillId="0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9"/>
  <sheetViews>
    <sheetView showGridLines="0" tabSelected="1" workbookViewId="0">
      <selection activeCell="M25" sqref="M25"/>
    </sheetView>
  </sheetViews>
  <sheetFormatPr baseColWidth="8" defaultRowHeight="15"/>
  <cols>
    <col width="3" customWidth="1" min="1" max="1"/>
    <col width="55" customWidth="1" min="2" max="2"/>
    <col width="25" customWidth="1" min="3" max="3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 ht="27.75" customHeight="1">
      <c r="A3" s="1" t="n"/>
      <c r="B3" s="2" t="inlineStr">
        <is>
          <t>💰 PLANIFICADOR FINANCIERO</t>
        </is>
      </c>
      <c r="D3" s="1" t="n"/>
      <c r="E3" s="1" t="n"/>
      <c r="F3" s="1" t="n"/>
      <c r="G3" s="1" t="n"/>
      <c r="H3" s="1" t="n"/>
      <c r="I3" s="1" t="n"/>
    </row>
    <row r="4" ht="16.5" customHeight="1">
      <c r="A4" s="1" t="n"/>
      <c r="B4" s="3" t="inlineStr">
        <is>
          <t>Encriptados Pro — Tu Camino al BTC</t>
        </is>
      </c>
      <c r="D4" s="1" t="n"/>
      <c r="E4" s="1" t="n"/>
      <c r="F4" s="1" t="n"/>
      <c r="G4" s="1" t="n"/>
      <c r="H4" s="1" t="n"/>
      <c r="I4" s="1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1" t="n"/>
    </row>
    <row r="6">
      <c r="A6" s="1" t="n"/>
      <c r="B6" s="4" t="inlineStr">
        <is>
          <t>Nombre:</t>
        </is>
      </c>
      <c r="D6" s="1" t="n"/>
      <c r="E6" s="1" t="n"/>
      <c r="F6" s="1" t="n"/>
      <c r="G6" s="1" t="n"/>
      <c r="H6" s="1" t="n"/>
      <c r="I6" s="1" t="n"/>
    </row>
    <row r="7">
      <c r="A7" s="1" t="n"/>
      <c r="B7" s="5" t="n"/>
      <c r="C7" s="50" t="n"/>
      <c r="D7" s="1" t="n"/>
      <c r="E7" s="1" t="n"/>
      <c r="F7" s="1" t="n"/>
      <c r="G7" s="1" t="n"/>
      <c r="H7" s="1" t="n"/>
      <c r="I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</row>
    <row r="9">
      <c r="A9" s="1" t="n"/>
      <c r="B9" s="4" t="inlineStr">
        <is>
          <t>Mes / Año:</t>
        </is>
      </c>
      <c r="D9" s="1" t="n"/>
      <c r="E9" s="1" t="n"/>
      <c r="F9" s="1" t="n"/>
      <c r="G9" s="1" t="n"/>
      <c r="H9" s="1" t="n"/>
      <c r="I9" s="1" t="n"/>
    </row>
    <row r="10">
      <c r="A10" s="1" t="n"/>
      <c r="B10" s="5" t="n"/>
      <c r="C10" s="50" t="n"/>
      <c r="D10" s="1" t="n"/>
      <c r="E10" s="1" t="n"/>
      <c r="F10" s="1" t="n"/>
      <c r="G10" s="1" t="n"/>
      <c r="H10" s="1" t="n"/>
      <c r="I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</row>
    <row r="12">
      <c r="A12" s="1" t="n"/>
      <c r="B12" s="1" t="n"/>
      <c r="C12" s="1" t="n"/>
      <c r="D12" s="1" t="n"/>
      <c r="E12" s="1" t="n"/>
      <c r="F12" s="1" t="n"/>
      <c r="G12" s="1" t="n"/>
      <c r="H12" s="1" t="n"/>
      <c r="I12" s="1" t="n"/>
    </row>
    <row r="13" ht="16.5" customHeight="1">
      <c r="A13" s="6" t="n"/>
      <c r="B13" s="7" t="inlineStr">
        <is>
          <t>📋 CÓMO USAR ESTA PLANTILLA</t>
        </is>
      </c>
      <c r="D13" s="6" t="n"/>
      <c r="E13" s="6" t="n"/>
      <c r="F13" s="6" t="n"/>
      <c r="G13" s="6" t="n"/>
      <c r="H13" s="6" t="n"/>
      <c r="I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</row>
    <row r="15">
      <c r="A15" s="6" t="n"/>
      <c r="B15" s="8" t="inlineStr">
        <is>
          <t xml:space="preserve">  PASO 1 — INGRESOS</t>
        </is>
      </c>
      <c r="C15" s="6" t="n"/>
      <c r="D15" s="6" t="n"/>
      <c r="E15" s="6" t="n"/>
      <c r="F15" s="6" t="n"/>
      <c r="G15" s="6" t="n"/>
      <c r="H15" s="6" t="n"/>
      <c r="I15" s="6" t="n"/>
    </row>
    <row r="16" ht="28" customHeight="1">
      <c r="A16" s="6" t="n"/>
      <c r="B16" s="9" t="inlineStr">
        <is>
          <t xml:space="preserve">     Ve a la hoja '💰 Ingresos' y registra TODOS tus ingresos fijos y variables del mes.</t>
        </is>
      </c>
      <c r="D16" s="6" t="n"/>
      <c r="E16" s="6" t="n"/>
      <c r="F16" s="6" t="n"/>
      <c r="G16" s="6" t="n"/>
      <c r="H16" s="6" t="n"/>
      <c r="I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</row>
    <row r="18">
      <c r="A18" s="6" t="n"/>
      <c r="B18" s="8" t="inlineStr">
        <is>
          <t xml:space="preserve">  PASO 2 — GASTOS</t>
        </is>
      </c>
      <c r="C18" s="6" t="n"/>
      <c r="D18" s="6" t="n"/>
      <c r="E18" s="6" t="n"/>
      <c r="F18" s="6" t="n"/>
      <c r="G18" s="6" t="n"/>
      <c r="H18" s="6" t="n"/>
      <c r="I18" s="6" t="n"/>
    </row>
    <row r="19" ht="28" customHeight="1">
      <c r="A19" s="6" t="n"/>
      <c r="B19" s="9" t="inlineStr">
        <is>
          <t xml:space="preserve">     Ve a la hoja '📉 Gastos' y sé honesto. Anota cada peso que salió, sin excusas.</t>
        </is>
      </c>
      <c r="D19" s="6" t="n"/>
      <c r="E19" s="6" t="n"/>
      <c r="F19" s="6" t="n"/>
      <c r="G19" s="6" t="n"/>
      <c r="H19" s="6" t="n"/>
      <c r="I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</row>
    <row r="21">
      <c r="A21" s="6" t="n"/>
      <c r="B21" s="8" t="inlineStr">
        <is>
          <t xml:space="preserve">  PASO 3 — ANÁLISIS</t>
        </is>
      </c>
      <c r="C21" s="6" t="n"/>
      <c r="D21" s="6" t="n"/>
      <c r="E21" s="6" t="n"/>
      <c r="F21" s="6" t="n"/>
      <c r="G21" s="6" t="n"/>
      <c r="H21" s="6" t="n"/>
      <c r="I21" s="6" t="n"/>
    </row>
    <row r="22" ht="28" customHeight="1">
      <c r="A22" s="6" t="n"/>
      <c r="B22" s="9" t="inlineStr">
        <is>
          <t xml:space="preserve">     La hoja '📊 Análisis' calcula automáticamente tu hueco financiero y tu potencial BTC.</t>
        </is>
      </c>
      <c r="D22" s="6" t="n"/>
      <c r="E22" s="6" t="n"/>
      <c r="F22" s="6" t="n"/>
      <c r="G22" s="6" t="n"/>
      <c r="H22" s="6" t="n"/>
      <c r="I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</row>
    <row r="24">
      <c r="A24" s="6" t="n"/>
      <c r="B24" s="8" t="inlineStr">
        <is>
          <t xml:space="preserve">  PASO 4 — ACCIÓN</t>
        </is>
      </c>
      <c r="C24" s="6" t="n"/>
      <c r="D24" s="6" t="n"/>
      <c r="E24" s="6" t="n"/>
      <c r="F24" s="6" t="n"/>
      <c r="G24" s="6" t="n"/>
      <c r="H24" s="6" t="n"/>
      <c r="I24" s="6" t="n"/>
    </row>
    <row r="25" ht="28" customHeight="1">
      <c r="A25" s="6" t="n"/>
      <c r="B25" s="9" t="inlineStr">
        <is>
          <t xml:space="preserve">     El panel de '📊 Análisis' también te muestra cuánto podrías acumular en BTC si rediriges el dinero de tu hueco financiero.</t>
        </is>
      </c>
      <c r="D25" s="6" t="n"/>
      <c r="E25" s="6" t="n"/>
      <c r="F25" s="6" t="n"/>
      <c r="G25" s="6" t="n"/>
      <c r="H25" s="6" t="n"/>
      <c r="I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</row>
    <row r="27">
      <c r="A27" s="6" t="n"/>
      <c r="B27" s="10" t="inlineStr">
        <is>
          <t>⚡ Las celdas en AMARILLO son editables. Las negras son fórmulas automáticas.</t>
        </is>
      </c>
      <c r="D27" s="6" t="n"/>
      <c r="E27" s="6" t="n"/>
      <c r="F27" s="6" t="n"/>
      <c r="G27" s="6" t="n"/>
      <c r="H27" s="6" t="n"/>
      <c r="I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</row>
  </sheetData>
  <mergeCells count="12">
    <mergeCell ref="B13:C13"/>
    <mergeCell ref="B6:C6"/>
    <mergeCell ref="B16:C16"/>
    <mergeCell ref="B7:C7"/>
    <mergeCell ref="B25:C25"/>
    <mergeCell ref="B3:C3"/>
    <mergeCell ref="B19:C19"/>
    <mergeCell ref="B27:C27"/>
    <mergeCell ref="B10:C10"/>
    <mergeCell ref="B22:C22"/>
    <mergeCell ref="B9:C9"/>
    <mergeCell ref="B4:C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E25"/>
  <sheetViews>
    <sheetView showGridLines="0" zoomScale="115" zoomScaleNormal="115" workbookViewId="0">
      <selection activeCell="D17" sqref="D17"/>
    </sheetView>
  </sheetViews>
  <sheetFormatPr baseColWidth="8" defaultRowHeight="15"/>
  <cols>
    <col width="3" customWidth="1" min="1" max="1"/>
    <col width="38" customWidth="1" min="2" max="2"/>
    <col width="18" customWidth="1" min="3" max="3"/>
    <col width="18" customWidth="1" min="4" max="4"/>
    <col width="22" customWidth="1" min="5" max="5"/>
  </cols>
  <sheetData>
    <row r="1" ht="32" customHeight="1">
      <c r="B1" s="11" t="inlineStr">
        <is>
          <t>💰 REGISTRO DE INGRESOS MENSUALES</t>
        </is>
      </c>
    </row>
    <row r="2" ht="18" customHeight="1">
      <c r="B2" s="12" t="inlineStr">
        <is>
          <t>Registra TODOS tus ingresos. Las celdas amarillas son editables.</t>
        </is>
      </c>
    </row>
    <row r="4" ht="16.5" customHeight="1" thickBot="1">
      <c r="B4" s="13" t="inlineStr">
        <is>
          <t>📌 INGRESOS FIJOS  (Salario, renta, pensión — llegan siempre)</t>
        </is>
      </c>
      <c r="C4" s="51" t="n"/>
      <c r="D4" s="51" t="n"/>
      <c r="E4" s="52" t="n"/>
    </row>
    <row r="5">
      <c r="B5" s="14" t="inlineStr">
        <is>
          <t>Fuente de Ingreso</t>
        </is>
      </c>
      <c r="C5" s="14" t="inlineStr">
        <is>
          <t>Monto Esperado</t>
        </is>
      </c>
      <c r="D5" s="14" t="inlineStr">
        <is>
          <t>Monto Real</t>
        </is>
      </c>
      <c r="E5" s="14" t="inlineStr">
        <is>
          <t>Diferencia</t>
        </is>
      </c>
    </row>
    <row r="6">
      <c r="B6" s="15" t="inlineStr">
        <is>
          <t>Salario / Nómina principal</t>
        </is>
      </c>
      <c r="C6" s="16" t="n"/>
      <c r="D6" s="16" t="n"/>
      <c r="E6" s="17">
        <f>D6-C6</f>
        <v/>
      </c>
    </row>
    <row r="7">
      <c r="B7" s="18" t="inlineStr">
        <is>
          <t>Salario secundario / Part-time</t>
        </is>
      </c>
      <c r="C7" s="16" t="n"/>
      <c r="D7" s="16" t="n"/>
      <c r="E7" s="19">
        <f>D7-C7</f>
        <v/>
      </c>
    </row>
    <row r="8">
      <c r="B8" s="15" t="inlineStr">
        <is>
          <t>Arriendo que recibes</t>
        </is>
      </c>
      <c r="C8" s="16" t="n"/>
      <c r="D8" s="16" t="n"/>
      <c r="E8" s="17">
        <f>D8-C8</f>
        <v/>
      </c>
    </row>
    <row r="9">
      <c r="B9" s="18" t="inlineStr">
        <is>
          <t>Pensión / Subsidio</t>
        </is>
      </c>
      <c r="C9" s="16" t="n"/>
      <c r="D9" s="16" t="n"/>
      <c r="E9" s="19">
        <f>D9-C9</f>
        <v/>
      </c>
    </row>
    <row r="10">
      <c r="B10" s="15" t="inlineStr">
        <is>
          <t>Otro ingreso fijo 1</t>
        </is>
      </c>
      <c r="C10" s="16" t="n"/>
      <c r="D10" s="16" t="n"/>
      <c r="E10" s="17">
        <f>D10-C10</f>
        <v/>
      </c>
    </row>
    <row r="11">
      <c r="B11" s="18" t="inlineStr">
        <is>
          <t>Otro ingreso fijo 2</t>
        </is>
      </c>
      <c r="C11" s="16" t="n"/>
      <c r="D11" s="16" t="n"/>
      <c r="E11" s="19">
        <f>D11-C11</f>
        <v/>
      </c>
    </row>
    <row r="12">
      <c r="B12" s="20" t="inlineStr">
        <is>
          <t>SUBTOTAL FIJOS</t>
        </is>
      </c>
      <c r="C12" s="21">
        <f>SUM(C6:C11)</f>
        <v/>
      </c>
      <c r="D12" s="21">
        <f>SUM(D6:D11)</f>
        <v/>
      </c>
      <c r="E12" s="21">
        <f>D12-C12</f>
        <v/>
      </c>
    </row>
    <row r="14" ht="16.5" customHeight="1" thickBot="1">
      <c r="B14" s="22" t="inlineStr">
        <is>
          <t>📈 INGRESOS VARIABLES  (Freelance, ventas, comisiones — cambian cada mes)</t>
        </is>
      </c>
      <c r="C14" s="51" t="n"/>
      <c r="D14" s="51" t="n"/>
      <c r="E14" s="52" t="n"/>
    </row>
    <row r="15">
      <c r="B15" s="14" t="inlineStr">
        <is>
          <t>Fuente de Ingreso</t>
        </is>
      </c>
      <c r="C15" s="14" t="inlineStr">
        <is>
          <t>Monto Esperado</t>
        </is>
      </c>
      <c r="D15" s="14" t="inlineStr">
        <is>
          <t>Monto Real</t>
        </is>
      </c>
      <c r="E15" s="14" t="inlineStr">
        <is>
          <t>Diferencia</t>
        </is>
      </c>
    </row>
    <row r="16">
      <c r="B16" s="15" t="inlineStr">
        <is>
          <t>Freelance / Consultoría</t>
        </is>
      </c>
      <c r="C16" s="16" t="n"/>
      <c r="D16" s="16" t="n"/>
      <c r="E16" s="17">
        <f>D16-C16</f>
        <v/>
      </c>
    </row>
    <row r="17">
      <c r="B17" s="18" t="inlineStr">
        <is>
          <t>Ventas de productos propios</t>
        </is>
      </c>
      <c r="C17" s="16" t="n"/>
      <c r="D17" s="16" t="n"/>
      <c r="E17" s="19">
        <f>D17-C17</f>
        <v/>
      </c>
    </row>
    <row r="18">
      <c r="B18" s="15" t="inlineStr">
        <is>
          <t>Comisiones</t>
        </is>
      </c>
      <c r="C18" s="16" t="n"/>
      <c r="D18" s="16" t="n"/>
      <c r="E18" s="17">
        <f>D18-C18</f>
        <v/>
      </c>
    </row>
    <row r="19">
      <c r="B19" s="18" t="inlineStr">
        <is>
          <t>Inversiones / Rendimientos</t>
        </is>
      </c>
      <c r="C19" s="16" t="n"/>
      <c r="D19" s="16" t="n"/>
      <c r="E19" s="19">
        <f>D19-C19</f>
        <v/>
      </c>
    </row>
    <row r="20">
      <c r="B20" s="15" t="inlineStr">
        <is>
          <t>Yield Farming / DeFi</t>
        </is>
      </c>
      <c r="C20" s="16" t="n"/>
      <c r="D20" s="16" t="n"/>
      <c r="E20" s="17">
        <f>D20-C20</f>
        <v/>
      </c>
    </row>
    <row r="21">
      <c r="B21" s="18" t="inlineStr">
        <is>
          <t>Otros ingresos variables 1</t>
        </is>
      </c>
      <c r="C21" s="16" t="n"/>
      <c r="D21" s="16" t="n"/>
      <c r="E21" s="19">
        <f>D21-C21</f>
        <v/>
      </c>
    </row>
    <row r="22">
      <c r="B22" s="15" t="inlineStr">
        <is>
          <t>Otros ingresos variables 2</t>
        </is>
      </c>
      <c r="C22" s="16" t="n"/>
      <c r="D22" s="16" t="n"/>
      <c r="E22" s="17">
        <f>D22-C22</f>
        <v/>
      </c>
    </row>
    <row r="23">
      <c r="B23" s="23" t="inlineStr">
        <is>
          <t>SUBTOTAL VARIABLES</t>
        </is>
      </c>
      <c r="C23" s="24">
        <f>SUM(C16:C22)</f>
        <v/>
      </c>
      <c r="D23" s="24">
        <f>SUM(D16:D22)</f>
        <v/>
      </c>
      <c r="E23" s="24">
        <f>D23-C23</f>
        <v/>
      </c>
    </row>
    <row r="25" ht="28" customHeight="1">
      <c r="B25" s="25" t="inlineStr">
        <is>
          <t>💰 TOTAL INGRESOS DEL MES</t>
        </is>
      </c>
      <c r="C25" s="26">
        <f>C12+C23</f>
        <v/>
      </c>
      <c r="D25" s="26">
        <f>D12+D23</f>
        <v/>
      </c>
      <c r="E25" s="21">
        <f>D25-C25</f>
        <v/>
      </c>
    </row>
  </sheetData>
  <mergeCells count="4">
    <mergeCell ref="B2:E2"/>
    <mergeCell ref="B1:E1"/>
    <mergeCell ref="B14:E14"/>
    <mergeCell ref="B4:E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E37"/>
  <sheetViews>
    <sheetView showGridLines="0" topLeftCell="A4" workbookViewId="0">
      <selection activeCell="D10" sqref="D10"/>
    </sheetView>
  </sheetViews>
  <sheetFormatPr baseColWidth="8" defaultRowHeight="15"/>
  <cols>
    <col width="3" customWidth="1" min="1" max="1"/>
    <col width="38" customWidth="1" min="2" max="2"/>
    <col width="18" customWidth="1" min="3" max="3"/>
    <col width="18" customWidth="1" min="4" max="4"/>
    <col width="22" customWidth="1" min="5" max="5"/>
  </cols>
  <sheetData>
    <row r="1" ht="32" customHeight="1">
      <c r="B1" s="27" t="inlineStr">
        <is>
          <t>📉 REGISTRO DE GASTOS MENSUALES</t>
        </is>
      </c>
    </row>
    <row r="2" ht="18" customHeight="1">
      <c r="B2" s="12" t="inlineStr">
        <is>
          <t>Sé radical y honesto. Cada gasto que no ves es dinero que no puedes invertir.</t>
        </is>
      </c>
    </row>
    <row r="4" ht="16.5" customHeight="1" thickBot="1">
      <c r="B4" s="28" t="inlineStr">
        <is>
          <t>🏠 GASTOS FIJOS  (Obligaciones que no puedes eliminar este mes)</t>
        </is>
      </c>
      <c r="C4" s="51" t="n"/>
      <c r="D4" s="51" t="n"/>
      <c r="E4" s="52" t="n"/>
    </row>
    <row r="5">
      <c r="B5" s="14" t="inlineStr">
        <is>
          <t>Categoría de Gasto</t>
        </is>
      </c>
      <c r="C5" s="14" t="inlineStr">
        <is>
          <t>Presupuestado</t>
        </is>
      </c>
      <c r="D5" s="14" t="inlineStr">
        <is>
          <t>Gastado Real</t>
        </is>
      </c>
      <c r="E5" s="14" t="inlineStr">
        <is>
          <t>Diferencia</t>
        </is>
      </c>
    </row>
    <row r="6">
      <c r="B6" s="15" t="inlineStr">
        <is>
          <t>Arriendo / Hipoteca</t>
        </is>
      </c>
      <c r="C6" s="16" t="n"/>
      <c r="D6" s="16" t="n"/>
      <c r="E6" s="17">
        <f>D6-C6</f>
        <v/>
      </c>
    </row>
    <row r="7">
      <c r="B7" s="18" t="inlineStr">
        <is>
          <t>Servicios públicos (agua, luz, gas)</t>
        </is>
      </c>
      <c r="C7" s="16" t="n"/>
      <c r="D7" s="16" t="n"/>
      <c r="E7" s="19">
        <f>D7-C7</f>
        <v/>
      </c>
    </row>
    <row r="8">
      <c r="B8" s="15" t="inlineStr">
        <is>
          <t>Internet / Telefonía</t>
        </is>
      </c>
      <c r="C8" s="16" t="n"/>
      <c r="D8" s="16" t="n"/>
      <c r="E8" s="17">
        <f>D8-C8</f>
        <v/>
      </c>
    </row>
    <row r="9">
      <c r="B9" s="18" t="inlineStr">
        <is>
          <t>Transporte fijo (abono, parqueadero)</t>
        </is>
      </c>
      <c r="C9" s="16" t="n"/>
      <c r="D9" s="16" t="n"/>
      <c r="E9" s="19">
        <f>D9-C9</f>
        <v/>
      </c>
    </row>
    <row r="10">
      <c r="B10" s="15" t="inlineStr">
        <is>
          <t>Cuota préstamo 1</t>
        </is>
      </c>
      <c r="C10" s="16" t="n"/>
      <c r="D10" s="16" t="n"/>
      <c r="E10" s="17">
        <f>D10-C10</f>
        <v/>
      </c>
    </row>
    <row r="11">
      <c r="B11" s="18" t="inlineStr">
        <is>
          <t>Cuota préstamo 2</t>
        </is>
      </c>
      <c r="C11" s="16" t="n"/>
      <c r="D11" s="16" t="n"/>
      <c r="E11" s="19">
        <f>D11-C11</f>
        <v/>
      </c>
    </row>
    <row r="12">
      <c r="B12" s="15" t="inlineStr">
        <is>
          <t>Seguro de salud / vida</t>
        </is>
      </c>
      <c r="C12" s="16" t="n"/>
      <c r="D12" s="16" t="n"/>
      <c r="E12" s="17">
        <f>D12-C12</f>
        <v/>
      </c>
    </row>
    <row r="13">
      <c r="B13" s="18" t="inlineStr">
        <is>
          <t>Educación / Colegios</t>
        </is>
      </c>
      <c r="C13" s="16" t="n"/>
      <c r="D13" s="16" t="n"/>
      <c r="E13" s="19">
        <f>D13-C13</f>
        <v/>
      </c>
    </row>
    <row r="14">
      <c r="B14" s="15" t="inlineStr">
        <is>
          <t>Otro fijo 1</t>
        </is>
      </c>
      <c r="C14" s="16" t="n"/>
      <c r="D14" s="16" t="n"/>
      <c r="E14" s="17">
        <f>D14-C14</f>
        <v/>
      </c>
    </row>
    <row r="15">
      <c r="B15" s="18" t="inlineStr">
        <is>
          <t>Otro fijo 2</t>
        </is>
      </c>
      <c r="C15" s="16" t="n"/>
      <c r="D15" s="16" t="n"/>
      <c r="E15" s="19">
        <f>D15-C15</f>
        <v/>
      </c>
    </row>
    <row r="16">
      <c r="B16" s="29" t="inlineStr">
        <is>
          <t>SUBTOTAL</t>
        </is>
      </c>
      <c r="C16" s="30">
        <f>SUM(C6:C15)</f>
        <v/>
      </c>
      <c r="D16" s="30">
        <f>SUM(D6:D15)</f>
        <v/>
      </c>
      <c r="E16" s="30">
        <f>D16-C16</f>
        <v/>
      </c>
    </row>
    <row r="18" ht="16.5" customHeight="1" thickBot="1">
      <c r="B18" s="31" t="inlineStr">
        <is>
          <t>🐜 GASTOS VARIABLES  (Aquí está el hueco — sé brutalmente honesto)</t>
        </is>
      </c>
      <c r="C18" s="51" t="n"/>
      <c r="D18" s="51" t="n"/>
      <c r="E18" s="52" t="n"/>
    </row>
    <row r="19">
      <c r="B19" s="14" t="inlineStr">
        <is>
          <t>Categoría de Gasto</t>
        </is>
      </c>
      <c r="C19" s="14" t="inlineStr">
        <is>
          <t>Presupuestado</t>
        </is>
      </c>
      <c r="D19" s="14" t="inlineStr">
        <is>
          <t>Gastado Real</t>
        </is>
      </c>
      <c r="E19" s="14" t="inlineStr">
        <is>
          <t>Diferencia</t>
        </is>
      </c>
    </row>
    <row r="20">
      <c r="B20" s="15" t="inlineStr">
        <is>
          <t>Mercado / Supermercado</t>
        </is>
      </c>
      <c r="C20" s="16" t="n"/>
      <c r="D20" s="16" t="n"/>
      <c r="E20" s="17">
        <f>D20-C20</f>
        <v/>
      </c>
    </row>
    <row r="21">
      <c r="B21" s="18" t="inlineStr">
        <is>
          <t>Restaurantes y domicilios</t>
        </is>
      </c>
      <c r="C21" s="16" t="n"/>
      <c r="D21" s="16" t="n"/>
      <c r="E21" s="19">
        <f>D21-C21</f>
        <v/>
      </c>
    </row>
    <row r="22">
      <c r="B22" s="15" t="inlineStr">
        <is>
          <t>Café / Snacks / Antojos</t>
        </is>
      </c>
      <c r="C22" s="16" t="n"/>
      <c r="D22" s="16" t="n"/>
      <c r="E22" s="17">
        <f>D22-C22</f>
        <v/>
      </c>
    </row>
    <row r="23">
      <c r="B23" s="18" t="inlineStr">
        <is>
          <t>Ropa y accesorios</t>
        </is>
      </c>
      <c r="C23" s="16" t="n"/>
      <c r="D23" s="16" t="n"/>
      <c r="E23" s="19">
        <f>D23-C23</f>
        <v/>
      </c>
    </row>
    <row r="24">
      <c r="B24" s="15" t="inlineStr">
        <is>
          <t>Entretenimiento / Salidas</t>
        </is>
      </c>
      <c r="C24" s="16" t="n"/>
      <c r="D24" s="16" t="n"/>
      <c r="E24" s="17">
        <f>D24-C24</f>
        <v/>
      </c>
    </row>
    <row r="25">
      <c r="B25" s="18" t="inlineStr">
        <is>
          <t>Streaming (Netflix, Spotify, etc.)</t>
        </is>
      </c>
      <c r="C25" s="16" t="n"/>
      <c r="D25" s="16" t="n"/>
      <c r="E25" s="19">
        <f>D25-C25</f>
        <v/>
      </c>
    </row>
    <row r="26">
      <c r="B26" s="15" t="inlineStr">
        <is>
          <t>Apps y suscripciones digitales</t>
        </is>
      </c>
      <c r="C26" s="16" t="n"/>
      <c r="D26" s="16" t="n"/>
      <c r="E26" s="17">
        <f>D26-C26</f>
        <v/>
      </c>
    </row>
    <row r="27">
      <c r="B27" s="18" t="inlineStr">
        <is>
          <t>Compras impulsivas online</t>
        </is>
      </c>
      <c r="C27" s="16" t="n"/>
      <c r="D27" s="16" t="n"/>
      <c r="E27" s="19">
        <f>D27-C27</f>
        <v/>
      </c>
    </row>
    <row r="28">
      <c r="B28" s="15" t="inlineStr">
        <is>
          <t>Transporte variable (Uber, taxi)</t>
        </is>
      </c>
      <c r="C28" s="16" t="n"/>
      <c r="D28" s="16" t="n"/>
      <c r="E28" s="17">
        <f>D28-C28</f>
        <v/>
      </c>
    </row>
    <row r="29">
      <c r="B29" s="18" t="inlineStr">
        <is>
          <t>Belleza / Cuidado personal</t>
        </is>
      </c>
      <c r="C29" s="16" t="n"/>
      <c r="D29" s="16" t="n"/>
      <c r="E29" s="19">
        <f>D29-C29</f>
        <v/>
      </c>
    </row>
    <row r="30">
      <c r="B30" s="15" t="inlineStr">
        <is>
          <t>Gastos de mascotas</t>
        </is>
      </c>
      <c r="C30" s="16" t="n"/>
      <c r="D30" s="16" t="n"/>
      <c r="E30" s="17">
        <f>D30-C30</f>
        <v/>
      </c>
    </row>
    <row r="31">
      <c r="B31" s="18" t="inlineStr">
        <is>
          <t>Regalos y celebraciones</t>
        </is>
      </c>
      <c r="C31" s="16" t="n"/>
      <c r="D31" s="16" t="n"/>
      <c r="E31" s="19">
        <f>D31-C31</f>
        <v/>
      </c>
    </row>
    <row r="32">
      <c r="B32" s="15" t="inlineStr">
        <is>
          <t>Otro variable 1</t>
        </is>
      </c>
      <c r="C32" s="16" t="n"/>
      <c r="D32" s="16" t="n"/>
      <c r="E32" s="17">
        <f>D32-C32</f>
        <v/>
      </c>
    </row>
    <row r="33">
      <c r="B33" s="18" t="inlineStr">
        <is>
          <t>Otro variable 2</t>
        </is>
      </c>
      <c r="C33" s="16" t="n"/>
      <c r="D33" s="16" t="n"/>
      <c r="E33" s="19">
        <f>D33-C33</f>
        <v/>
      </c>
    </row>
    <row r="34">
      <c r="B34" s="15" t="inlineStr">
        <is>
          <t>Otro variable 3</t>
        </is>
      </c>
      <c r="C34" s="16" t="n"/>
      <c r="D34" s="16" t="n"/>
      <c r="E34" s="17">
        <f>D34-C34</f>
        <v/>
      </c>
    </row>
    <row r="35">
      <c r="B35" s="32" t="inlineStr">
        <is>
          <t>SUBTOTAL</t>
        </is>
      </c>
      <c r="C35" s="30">
        <f>SUM(C20:C34)</f>
        <v/>
      </c>
      <c r="D35" s="30">
        <f>SUM(D20:D34)</f>
        <v/>
      </c>
      <c r="E35" s="30">
        <f>D35-C35</f>
        <v/>
      </c>
    </row>
    <row r="37" ht="28" customHeight="1">
      <c r="B37" s="25" t="inlineStr">
        <is>
          <t>📉 TOTAL GASTOS DEL MES</t>
        </is>
      </c>
      <c r="C37" s="33">
        <f>C16+C35</f>
        <v/>
      </c>
      <c r="D37" s="33">
        <f>D16+D35</f>
        <v/>
      </c>
      <c r="E37" s="34">
        <f>D37-C37</f>
        <v/>
      </c>
    </row>
  </sheetData>
  <mergeCells count="4">
    <mergeCell ref="B18:E18"/>
    <mergeCell ref="B1:E1"/>
    <mergeCell ref="B2:E2"/>
    <mergeCell ref="B4:E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1:D27"/>
  <sheetViews>
    <sheetView showGridLines="0" workbookViewId="0">
      <selection activeCell="E22" sqref="E22"/>
    </sheetView>
  </sheetViews>
  <sheetFormatPr baseColWidth="8" defaultRowHeight="15"/>
  <cols>
    <col width="3" customWidth="1" min="1" max="1"/>
    <col width="40" customWidth="1" min="2" max="2"/>
    <col width="22" customWidth="1" min="3" max="3"/>
    <col width="22" customWidth="1" min="4" max="4"/>
  </cols>
  <sheetData>
    <row r="1" ht="32" customHeight="1">
      <c r="B1" s="35" t="inlineStr">
        <is>
          <t>📊 ANÁLISIS FINANCIERO — TU DIAGNÓSTICO REAL</t>
        </is>
      </c>
    </row>
    <row r="2">
      <c r="B2" s="12" t="inlineStr">
        <is>
          <t>Este panel se actualiza automáticamente con tus datos de Ingresos y Gastos.</t>
        </is>
      </c>
    </row>
    <row r="4" ht="16.5" customHeight="1" thickBot="1">
      <c r="B4" s="36" t="inlineStr">
        <is>
          <t>🔑 RESUMEN EJECUTIVO</t>
        </is>
      </c>
      <c r="C4" s="51" t="n"/>
      <c r="D4" s="52" t="n"/>
    </row>
    <row r="5">
      <c r="B5" s="37" t="inlineStr">
        <is>
          <t>Indicador</t>
        </is>
      </c>
      <c r="C5" s="37" t="inlineStr">
        <is>
          <t>Presupuestado</t>
        </is>
      </c>
      <c r="D5" s="37" t="inlineStr">
        <is>
          <t>Real</t>
        </is>
      </c>
    </row>
    <row r="6">
      <c r="B6" s="15" t="inlineStr">
        <is>
          <t>Total Ingresos</t>
        </is>
      </c>
      <c r="C6" s="17">
        <f>'💰 Ingresos'!C25</f>
        <v/>
      </c>
      <c r="D6" s="17">
        <f>'💰 Ingresos'!D25</f>
        <v/>
      </c>
    </row>
    <row r="7">
      <c r="B7" s="18" t="inlineStr">
        <is>
          <t>Total Gastos</t>
        </is>
      </c>
      <c r="C7" s="19">
        <f>'📉 Gastos'!C37</f>
        <v/>
      </c>
      <c r="D7" s="19">
        <f>'📉 Gastos'!D37</f>
        <v/>
      </c>
    </row>
    <row r="8" ht="24" customHeight="1">
      <c r="B8" s="38" t="inlineStr">
        <is>
          <t>💚 Capacidad de Ahorro</t>
        </is>
      </c>
      <c r="C8" s="39">
        <f>'💰 Ingresos'!C25-'📉 Gastos'!C37</f>
        <v/>
      </c>
      <c r="D8" s="39">
        <f>'💰 Ingresos'!D25-'📉 Gastos'!D37</f>
        <v/>
      </c>
    </row>
    <row r="9">
      <c r="B9" s="18" t="inlineStr">
        <is>
          <t>Gastos Fijos</t>
        </is>
      </c>
      <c r="C9" s="19">
        <f>'📉 Gastos'!C16</f>
        <v/>
      </c>
      <c r="D9" s="19">
        <f>'📉 Gastos'!D16</f>
        <v/>
      </c>
    </row>
    <row r="10">
      <c r="B10" s="15" t="inlineStr">
        <is>
          <t>Gastos Variables</t>
        </is>
      </c>
      <c r="C10" s="17">
        <f>'📉 Gastos'!C35</f>
        <v/>
      </c>
      <c r="D10" s="17">
        <f>'📉 Gastos'!D35</f>
        <v/>
      </c>
    </row>
    <row r="11">
      <c r="B11" s="18" t="inlineStr">
        <is>
          <t>% Gastos / Ingresos</t>
        </is>
      </c>
      <c r="C11" s="40">
        <f>IF('💰 Ingresos'!C25&gt;0,'📉 Gastos'!C37/'💰 Ingresos'!C25,0)</f>
        <v/>
      </c>
      <c r="D11" s="40">
        <f>IF('💰 Ingresos'!D25&gt;0,'📉 Gastos'!D37/'💰 Ingresos'!D25,0)</f>
        <v/>
      </c>
    </row>
    <row r="13" ht="16.5" customHeight="1" thickBot="1">
      <c r="B13" s="31" t="inlineStr">
        <is>
          <t>🕳️ EL HUECO FINANCIERO — ¿A DÓNDE SE FUE TU DINERO?</t>
        </is>
      </c>
      <c r="C13" s="51" t="n"/>
      <c r="D13" s="52" t="n"/>
    </row>
    <row r="14">
      <c r="B14" s="14" t="inlineStr">
        <is>
          <t>Análisis</t>
        </is>
      </c>
      <c r="C14" s="14" t="inlineStr">
        <is>
          <t>Valor</t>
        </is>
      </c>
      <c r="D14" s="14" t="inlineStr">
        <is>
          <t>Impacto Anual</t>
        </is>
      </c>
    </row>
    <row r="15">
      <c r="B15" s="15" t="inlineStr">
        <is>
          <t>Gasto variable real del mes</t>
        </is>
      </c>
      <c r="C15" s="17">
        <f>'📉 Gastos'!D35</f>
        <v/>
      </c>
      <c r="D15" s="17">
        <f>C15*12</f>
        <v/>
      </c>
    </row>
    <row r="16">
      <c r="B16" s="18" t="inlineStr">
        <is>
          <t>Gasto variable presupuestado</t>
        </is>
      </c>
      <c r="C16" s="19">
        <f>'📉 Gastos'!C35</f>
        <v/>
      </c>
      <c r="D16" s="19">
        <f>C16*12</f>
        <v/>
      </c>
    </row>
    <row r="17">
      <c r="B17" s="41" t="inlineStr">
        <is>
          <t>⚠️ Desvío (lo que gastaste de más)</t>
        </is>
      </c>
      <c r="C17" s="42">
        <f>C15-C16</f>
        <v/>
      </c>
      <c r="D17" s="42">
        <f>C17*12</f>
        <v/>
      </c>
    </row>
    <row r="19" ht="16.5" customHeight="1" thickBot="1">
      <c r="B19" s="43" t="inlineStr">
        <is>
          <t>₿ ¿QUÉ PASARÍA SI CANALIZAS ESE DINERO EN BTC?</t>
        </is>
      </c>
      <c r="C19" s="51" t="n"/>
      <c r="D19" s="52" t="n"/>
    </row>
    <row r="20">
      <c r="B20" s="37" t="inlineStr">
        <is>
          <t>Escenario</t>
        </is>
      </c>
      <c r="C20" s="37" t="inlineStr">
        <is>
          <t>Mensual → BTC</t>
        </is>
      </c>
      <c r="D20" s="37" t="inlineStr">
        <is>
          <t>En 12 meses</t>
        </is>
      </c>
    </row>
    <row r="21">
      <c r="B21" s="44" t="inlineStr">
        <is>
          <t>Precio BTC actual (USD) — actualiza aquí:</t>
        </is>
      </c>
      <c r="C21" s="45" t="n">
        <v>65000</v>
      </c>
      <c r="D21" s="46" t="n"/>
    </row>
    <row r="22">
      <c r="B22" s="15" t="inlineStr">
        <is>
          <t>Si ahorras tu capacidad completa</t>
        </is>
      </c>
      <c r="C22" s="47">
        <f>IF(C21&gt;0,'💰 Ingresos'!D25-'📉 Gastos'!D37,0)/C21</f>
        <v/>
      </c>
      <c r="D22" s="47">
        <f>C22*12</f>
        <v/>
      </c>
    </row>
    <row r="23">
      <c r="B23" s="18" t="inlineStr">
        <is>
          <t>Si eliminas solo tus gastos hormiga</t>
        </is>
      </c>
      <c r="C23" s="48">
        <f>IF(C21&gt;0,C17/C21,0)</f>
        <v/>
      </c>
      <c r="D23" s="48">
        <f>C23*12</f>
        <v/>
      </c>
    </row>
    <row r="24">
      <c r="B24" s="15" t="inlineStr">
        <is>
          <t>Si destinas el 10% de tus ingresos</t>
        </is>
      </c>
      <c r="C24" s="47">
        <f>IF(C21&gt;0,'💰 Ingresos'!D25*0.1/C21,0)</f>
        <v/>
      </c>
      <c r="D24" s="47">
        <f>C24*12</f>
        <v/>
      </c>
    </row>
    <row r="25">
      <c r="B25" s="18" t="inlineStr">
        <is>
          <t>Si destinas el 20% de tus ingresos</t>
        </is>
      </c>
      <c r="C25" s="48">
        <f>IF(C21&gt;0,'💰 Ingresos'!D25*0.2/C21,0)</f>
        <v/>
      </c>
      <c r="D25" s="48">
        <f>C25*12</f>
        <v/>
      </c>
    </row>
    <row r="27" ht="36" customHeight="1">
      <c r="B27" s="49" t="inlineStr">
        <is>
          <t>💡 Cada satoshi acumulado hoy, a precio actual, puede valer mucho más mañana. La disciplina de comprar en DCA mensual supera al timing perfecto.</t>
        </is>
      </c>
    </row>
  </sheetData>
  <mergeCells count="6">
    <mergeCell ref="B19:D19"/>
    <mergeCell ref="B1:D1"/>
    <mergeCell ref="B4:D4"/>
    <mergeCell ref="B27:D27"/>
    <mergeCell ref="B13:D13"/>
    <mergeCell ref="B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2026-06-25T21:14:09Z</dcterms:created>
  <dcterms:modified xsi:type="dcterms:W3CDTF">2026-08-09T01:26:46Z</dcterms:modified>
  <cp:lastModifiedBy>DESKTOP-QGC4EO8\DiegoV</cp:lastModifiedBy>
</cp:coreProperties>
</file>